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<sst xmlns="http://schemas.openxmlformats.org/spreadsheetml/2006/main" count="67" uniqueCount="59">
  <si>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</si>
  <si>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</si>
  <si>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</si>
  <si>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</si>
  <si>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</si>
  <si>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</si>
  <si>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</si>
  <si>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</si>
  <si>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</si>
  <si>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</si>
  <si>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</si>
  <si>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</si>
  <si>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</si>
  <si>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</si>
  <si>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</si>
  <si>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</si>
  <si>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</si>
  <si>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</si>
  <si>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</si>
  <si>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</si>
  <si>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</si>
  <si>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</si>
  <si>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</si>
  <si>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</si>
  <si>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</si>
  <si>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</si>
  <si>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</si>
  <si>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</si>
  <si>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</si>
  <si>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</si>
  <si>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</si>
  <si>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</si>
  <si>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</si>
  <si>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</si>
  <si>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</si>
  <si>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</si>
  <si>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</si>
  <si>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</si>
  <si>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</si>
  <si>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</si>
  <si>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</si>
  <si>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</si>
  <si>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</si>
  <si>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</si>
  <si>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</si>
  <si>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</si>
  <si>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</si>
  <si>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</si>
  <si>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</si>
  <si>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</si>
  <si>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Π</t>
  </si>
  <si>
    <t>P</t>
  </si>
  <si>
    <t>Ιούλιος 2021</t>
  </si>
  <si>
    <t>Αύγουστος 2020</t>
  </si>
  <si>
    <t>Αύγουστος 2021</t>
  </si>
  <si>
    <t xml:space="preserve">            Ετήσια μεταβολή και μηνιαία μεταβολή: Αύγουστος 2020-2021</t>
  </si>
  <si>
    <t xml:space="preserve">            και Ιούλιος-Αύγουστος 2021</t>
  </si>
  <si>
    <t>Μεταβολή Ιούλιος-Αύγουστος 2021</t>
  </si>
  <si>
    <t>Μεταβολή Αύγουστος
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</si>
</sst>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0" fillId="0" borderId="7" xfId="0" applyNumberFormat="1" applyFill="1" applyBorder="1"/>
    <xf numFmtId="0" fontId="0" fillId="3" borderId="7" xfId="0" applyNumberFormat="1" applyFill="1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Αύγουστο του 2020 και 2021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215</c:v>
                </c:pt>
                <c:pt idx="1">
                  <c:v>38</c:v>
                </c:pt>
                <c:pt idx="2">
                  <c:v>1874</c:v>
                </c:pt>
                <c:pt idx="3">
                  <c:v>15</c:v>
                </c:pt>
                <c:pt idx="4">
                  <c:v>109</c:v>
                </c:pt>
                <c:pt idx="5">
                  <c:v>1625</c:v>
                </c:pt>
                <c:pt idx="6">
                  <c:v>5703</c:v>
                </c:pt>
                <c:pt idx="7">
                  <c:v>1466</c:v>
                </c:pt>
                <c:pt idx="8">
                  <c:v>7894</c:v>
                </c:pt>
                <c:pt idx="9">
                  <c:v>719</c:v>
                </c:pt>
                <c:pt idx="10">
                  <c:v>1501</c:v>
                </c:pt>
                <c:pt idx="11">
                  <c:v>294</c:v>
                </c:pt>
                <c:pt idx="12">
                  <c:v>2289</c:v>
                </c:pt>
                <c:pt idx="13">
                  <c:v>605</c:v>
                </c:pt>
                <c:pt idx="14">
                  <c:v>7367</c:v>
                </c:pt>
                <c:pt idx="15">
                  <c:v>1935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101</c:v>
                </c:pt>
                <c:pt idx="1">
                  <c:v>26</c:v>
                </c:pt>
                <c:pt idx="2">
                  <c:v>843</c:v>
                </c:pt>
                <c:pt idx="3">
                  <c:v>8</c:v>
                </c:pt>
                <c:pt idx="4">
                  <c:v>51</c:v>
                </c:pt>
                <c:pt idx="5">
                  <c:v>1087</c:v>
                </c:pt>
                <c:pt idx="6">
                  <c:v>2726</c:v>
                </c:pt>
                <c:pt idx="7">
                  <c:v>530</c:v>
                </c:pt>
                <c:pt idx="8">
                  <c:v>1772</c:v>
                </c:pt>
                <c:pt idx="9">
                  <c:v>439</c:v>
                </c:pt>
                <c:pt idx="10">
                  <c:v>743</c:v>
                </c:pt>
                <c:pt idx="11">
                  <c:v>114</c:v>
                </c:pt>
                <c:pt idx="12">
                  <c:v>1811</c:v>
                </c:pt>
                <c:pt idx="13">
                  <c:v>353</c:v>
                </c:pt>
                <c:pt idx="14">
                  <c:v>4494</c:v>
                </c:pt>
                <c:pt idx="15">
                  <c:v>1183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40160"/>
        <c:axId val="217341952"/>
      </c:barChart>
      <c:catAx>
        <c:axId val="2173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21734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34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21734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Αύγουστος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-114</c:v>
                </c:pt>
                <c:pt idx="1">
                  <c:v>-12</c:v>
                </c:pt>
                <c:pt idx="2">
                  <c:v>-1031</c:v>
                </c:pt>
                <c:pt idx="3">
                  <c:v>-7</c:v>
                </c:pt>
                <c:pt idx="4">
                  <c:v>-58</c:v>
                </c:pt>
                <c:pt idx="5">
                  <c:v>-538</c:v>
                </c:pt>
                <c:pt idx="6">
                  <c:v>-2977</c:v>
                </c:pt>
                <c:pt idx="7">
                  <c:v>-936</c:v>
                </c:pt>
                <c:pt idx="8">
                  <c:v>-6122</c:v>
                </c:pt>
                <c:pt idx="9">
                  <c:v>-280</c:v>
                </c:pt>
                <c:pt idx="10">
                  <c:v>-758</c:v>
                </c:pt>
                <c:pt idx="11">
                  <c:v>-180</c:v>
                </c:pt>
                <c:pt idx="12">
                  <c:v>-478</c:v>
                </c:pt>
                <c:pt idx="13">
                  <c:v>-252</c:v>
                </c:pt>
                <c:pt idx="14">
                  <c:v>-2873</c:v>
                </c:pt>
                <c:pt idx="15">
                  <c:v>-752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59872"/>
        <c:axId val="217361408"/>
      </c:barChart>
      <c:catAx>
        <c:axId val="217359872"/>
        <c:scaling>
          <c:orientation val="minMax"/>
        </c:scaling>
        <c:delete val="1"/>
        <c:axPos val="l"/>
        <c:majorTickMark val="out"/>
        <c:minorTickMark val="none"/>
        <c:tickLblPos val="nextTo"/>
        <c:crossAx val="217361408"/>
        <c:crosses val="autoZero"/>
        <c:auto val="1"/>
        <c:lblAlgn val="ctr"/>
        <c:lblOffset val="100"/>
        <c:noMultiLvlLbl val="0"/>
      </c:catAx>
      <c:valAx>
        <c:axId val="21736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2173598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V14" sqref="V14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9" t="s">
        <v>21</v>
      </c>
      <c r="D1" s="79"/>
      <c r="E1" s="79"/>
      <c r="F1" s="79"/>
      <c r="G1" s="79"/>
      <c r="H1" s="79"/>
      <c r="I1" s="79"/>
      <c r="J1" s="79"/>
      <c r="K1" s="79"/>
      <c r="L1" s="7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55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56</v>
      </c>
      <c r="E3" s="39"/>
      <c r="F3" s="39"/>
      <c r="G3" s="39"/>
      <c r="H3" s="39"/>
      <c r="I3" s="82"/>
      <c r="J3" s="82"/>
      <c r="K3" s="82"/>
      <c r="L3" s="82"/>
      <c r="M3" s="82"/>
      <c r="N3" s="8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 x14ac:dyDescent="0.2">
      <c r="C5" s="51"/>
      <c r="D5" s="52" t="s">
        <v>1</v>
      </c>
      <c r="E5" s="80" t="s">
        <v>52</v>
      </c>
      <c r="F5" s="80"/>
      <c r="G5" s="83" t="s">
        <v>57</v>
      </c>
      <c r="H5" s="80"/>
      <c r="I5" s="80" t="s">
        <v>53</v>
      </c>
      <c r="J5" s="80"/>
      <c r="K5" s="80" t="s">
        <v>54</v>
      </c>
      <c r="L5" s="80"/>
      <c r="M5" s="80" t="s">
        <v>58</v>
      </c>
      <c r="N5" s="81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78"/>
      <c r="R6" s="7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2020</v>
      </c>
      <c r="R7" s="67">
        <v>2021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126</v>
      </c>
      <c r="F8" s="46">
        <f>E8/E24</f>
        <v>6.6490765171503957E-3</v>
      </c>
      <c r="G8" s="47">
        <f t="shared" ref="G8:G23" si="0">K8-E8</f>
        <v>-25</v>
      </c>
      <c r="H8" s="73">
        <f t="shared" ref="H8:H23" si="1">G8/E8</f>
        <v>-0.1984126984126984</v>
      </c>
      <c r="I8" s="76">
        <v>215</v>
      </c>
      <c r="J8" s="74">
        <f>I8/I24</f>
        <v>6.3894915153496386E-3</v>
      </c>
      <c r="K8" s="37">
        <v>101</v>
      </c>
      <c r="L8" s="46">
        <f>K8/K24</f>
        <v>6.2035501504821575E-3</v>
      </c>
      <c r="M8" s="48">
        <f t="shared" ref="M8:M23" si="2">K8-I8</f>
        <v>-114</v>
      </c>
      <c r="N8" s="35">
        <f t="shared" ref="N8:N23" si="3">M8/I8</f>
        <v>-0.53023255813953485</v>
      </c>
      <c r="O8" s="26"/>
      <c r="P8" s="65"/>
      <c r="Q8" s="37">
        <f t="shared" ref="Q8:Q23" si="4">I8</f>
        <v>215</v>
      </c>
      <c r="R8" s="37">
        <f t="shared" ref="R8:R23" si="5">K8</f>
        <v>101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27</v>
      </c>
      <c r="F9" s="46">
        <f>E9/E24</f>
        <v>1.424802110817942E-3</v>
      </c>
      <c r="G9" s="47">
        <f t="shared" si="0"/>
        <v>-1</v>
      </c>
      <c r="H9" s="73">
        <f t="shared" si="1"/>
        <v>-3.7037037037037035E-2</v>
      </c>
      <c r="I9" s="76">
        <v>38</v>
      </c>
      <c r="J9" s="74">
        <f>I9/I24</f>
        <v>1.129305477131564E-3</v>
      </c>
      <c r="K9" s="37">
        <v>26</v>
      </c>
      <c r="L9" s="46">
        <f>K9/K24</f>
        <v>1.5969535040845158E-3</v>
      </c>
      <c r="M9" s="48">
        <f t="shared" si="2"/>
        <v>-12</v>
      </c>
      <c r="N9" s="35">
        <f t="shared" si="3"/>
        <v>-0.31578947368421051</v>
      </c>
      <c r="O9" s="26"/>
      <c r="P9" s="1"/>
      <c r="Q9" s="37">
        <f t="shared" si="4"/>
        <v>38</v>
      </c>
      <c r="R9" s="37">
        <f t="shared" si="5"/>
        <v>26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1024</v>
      </c>
      <c r="F10" s="46">
        <f>E10/E24</f>
        <v>5.4036939313984171E-2</v>
      </c>
      <c r="G10" s="47">
        <f t="shared" si="0"/>
        <v>-181</v>
      </c>
      <c r="H10" s="73">
        <f t="shared" si="1"/>
        <v>-0.1767578125</v>
      </c>
      <c r="I10" s="76">
        <v>1874</v>
      </c>
      <c r="J10" s="74">
        <f>I10/I24</f>
        <v>5.5692591161698717E-2</v>
      </c>
      <c r="K10" s="37">
        <v>843</v>
      </c>
      <c r="L10" s="46">
        <f>K10/K24</f>
        <v>5.177814630550949E-2</v>
      </c>
      <c r="M10" s="48">
        <f t="shared" si="2"/>
        <v>-1031</v>
      </c>
      <c r="N10" s="35">
        <f t="shared" si="3"/>
        <v>-0.55016008537886874</v>
      </c>
      <c r="O10" s="26"/>
      <c r="P10" s="66"/>
      <c r="Q10" s="37">
        <f t="shared" si="4"/>
        <v>1874</v>
      </c>
      <c r="R10" s="37">
        <f t="shared" si="5"/>
        <v>843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9</v>
      </c>
      <c r="F11" s="46">
        <f>E11/E24</f>
        <v>4.7493403693931401E-4</v>
      </c>
      <c r="G11" s="47">
        <f t="shared" si="0"/>
        <v>-1</v>
      </c>
      <c r="H11" s="73">
        <f t="shared" si="1"/>
        <v>-0.1111111111111111</v>
      </c>
      <c r="I11" s="76">
        <v>15</v>
      </c>
      <c r="J11" s="74">
        <f>I11/I24</f>
        <v>4.4577847781509107E-4</v>
      </c>
      <c r="K11" s="37">
        <v>8</v>
      </c>
      <c r="L11" s="46">
        <f>K11/K24</f>
        <v>4.9137030894908179E-4</v>
      </c>
      <c r="M11" s="48">
        <f t="shared" si="2"/>
        <v>-7</v>
      </c>
      <c r="N11" s="35">
        <f t="shared" si="3"/>
        <v>-0.46666666666666667</v>
      </c>
      <c r="O11" s="26"/>
      <c r="P11" s="5"/>
      <c r="Q11" s="37">
        <f t="shared" si="4"/>
        <v>15</v>
      </c>
      <c r="R11" s="37">
        <f t="shared" si="5"/>
        <v>8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54</v>
      </c>
      <c r="F12" s="46">
        <f>E12/E24</f>
        <v>2.8496042216358841E-3</v>
      </c>
      <c r="G12" s="47">
        <f t="shared" si="0"/>
        <v>-3</v>
      </c>
      <c r="H12" s="73">
        <f t="shared" si="1"/>
        <v>-5.5555555555555552E-2</v>
      </c>
      <c r="I12" s="76">
        <v>109</v>
      </c>
      <c r="J12" s="74">
        <f>I12/I24</f>
        <v>3.2393236054563284E-3</v>
      </c>
      <c r="K12" s="37">
        <v>51</v>
      </c>
      <c r="L12" s="46">
        <f>K12/K24</f>
        <v>3.1324857195503962E-3</v>
      </c>
      <c r="M12" s="48">
        <f t="shared" si="2"/>
        <v>-58</v>
      </c>
      <c r="N12" s="35">
        <f t="shared" si="3"/>
        <v>-0.5321100917431193</v>
      </c>
      <c r="O12" s="26"/>
      <c r="P12" s="5"/>
      <c r="Q12" s="37">
        <f t="shared" si="4"/>
        <v>109</v>
      </c>
      <c r="R12" s="37">
        <f t="shared" si="5"/>
        <v>51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37">
        <v>1239</v>
      </c>
      <c r="F13" s="46">
        <f>E13/E24</f>
        <v>6.5382585751978889E-2</v>
      </c>
      <c r="G13" s="47">
        <f t="shared" si="0"/>
        <v>-152</v>
      </c>
      <c r="H13" s="73">
        <f t="shared" si="1"/>
        <v>-0.12267958030669895</v>
      </c>
      <c r="I13" s="76">
        <v>1625</v>
      </c>
      <c r="J13" s="74">
        <f>I13/I24</f>
        <v>4.8292668429968204E-2</v>
      </c>
      <c r="K13" s="37">
        <v>1087</v>
      </c>
      <c r="L13" s="46">
        <f>K13/K24</f>
        <v>6.6764940728456484E-2</v>
      </c>
      <c r="M13" s="48">
        <f t="shared" si="2"/>
        <v>-538</v>
      </c>
      <c r="N13" s="35">
        <f t="shared" si="3"/>
        <v>-0.3310769230769231</v>
      </c>
      <c r="O13" s="26"/>
      <c r="P13" s="5"/>
      <c r="Q13" s="37">
        <f t="shared" si="4"/>
        <v>1625</v>
      </c>
      <c r="R13" s="37">
        <f t="shared" si="5"/>
        <v>1087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37">
        <v>3241</v>
      </c>
      <c r="F14" s="46">
        <f>E14/E24</f>
        <v>0.17102902374670184</v>
      </c>
      <c r="G14" s="47">
        <f t="shared" si="0"/>
        <v>-515</v>
      </c>
      <c r="H14" s="73">
        <f t="shared" si="1"/>
        <v>-0.15890157358839865</v>
      </c>
      <c r="I14" s="76">
        <v>5703</v>
      </c>
      <c r="J14" s="74">
        <f>I14/I24</f>
        <v>0.16948497726529763</v>
      </c>
      <c r="K14" s="37">
        <v>2726</v>
      </c>
      <c r="L14" s="46">
        <f>K14/K24</f>
        <v>0.16743443277439959</v>
      </c>
      <c r="M14" s="48">
        <f t="shared" si="2"/>
        <v>-2977</v>
      </c>
      <c r="N14" s="35">
        <f t="shared" si="3"/>
        <v>-0.52200596177450465</v>
      </c>
      <c r="O14" s="26"/>
      <c r="P14" s="5"/>
      <c r="Q14" s="37">
        <f t="shared" si="4"/>
        <v>5703</v>
      </c>
      <c r="R14" s="37">
        <f t="shared" si="5"/>
        <v>2726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681</v>
      </c>
      <c r="F15" s="46">
        <f>E15/E24</f>
        <v>3.5936675461741424E-2</v>
      </c>
      <c r="G15" s="47">
        <f t="shared" si="0"/>
        <v>-151</v>
      </c>
      <c r="H15" s="73">
        <f t="shared" si="1"/>
        <v>-0.22173274596182085</v>
      </c>
      <c r="I15" s="76">
        <v>1466</v>
      </c>
      <c r="J15" s="74">
        <f>I15/I24</f>
        <v>4.3567416565128234E-2</v>
      </c>
      <c r="K15" s="37">
        <v>530</v>
      </c>
      <c r="L15" s="46">
        <f>K15/K24</f>
        <v>3.2553282967876664E-2</v>
      </c>
      <c r="M15" s="48">
        <f t="shared" si="2"/>
        <v>-936</v>
      </c>
      <c r="N15" s="35">
        <f t="shared" si="3"/>
        <v>-0.63847203274215547</v>
      </c>
      <c r="O15" s="26"/>
      <c r="P15" s="5"/>
      <c r="Q15" s="37">
        <f t="shared" si="4"/>
        <v>1466</v>
      </c>
      <c r="R15" s="37">
        <f t="shared" si="5"/>
        <v>530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37">
        <v>2473</v>
      </c>
      <c r="F16" s="46">
        <f>E16/E24</f>
        <v>0.13050131926121372</v>
      </c>
      <c r="G16" s="47">
        <f t="shared" si="0"/>
        <v>-701</v>
      </c>
      <c r="H16" s="73">
        <f t="shared" si="1"/>
        <v>-0.28346138293570561</v>
      </c>
      <c r="I16" s="77">
        <v>7894</v>
      </c>
      <c r="J16" s="74">
        <f>I16/I24</f>
        <v>0.23459835359148859</v>
      </c>
      <c r="K16" s="37">
        <v>1772</v>
      </c>
      <c r="L16" s="46">
        <f>K16/K24</f>
        <v>0.10883852343222161</v>
      </c>
      <c r="M16" s="48">
        <f t="shared" si="2"/>
        <v>-6122</v>
      </c>
      <c r="N16" s="35">
        <f t="shared" si="3"/>
        <v>-0.77552571573346851</v>
      </c>
      <c r="O16" s="26"/>
      <c r="P16" s="5"/>
      <c r="Q16" s="37">
        <f t="shared" si="4"/>
        <v>7894</v>
      </c>
      <c r="R16" s="37">
        <f t="shared" si="5"/>
        <v>1772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490</v>
      </c>
      <c r="F17" s="46">
        <f>E17/E24</f>
        <v>2.5857519788918207E-2</v>
      </c>
      <c r="G17" s="47">
        <f t="shared" si="0"/>
        <v>-51</v>
      </c>
      <c r="H17" s="73">
        <f t="shared" si="1"/>
        <v>-0.10408163265306122</v>
      </c>
      <c r="I17" s="77">
        <v>719</v>
      </c>
      <c r="J17" s="74">
        <f>I17/I24</f>
        <v>2.1367648369936699E-2</v>
      </c>
      <c r="K17" s="37">
        <v>439</v>
      </c>
      <c r="L17" s="46">
        <f>K17/K24</f>
        <v>2.696394570358086E-2</v>
      </c>
      <c r="M17" s="48">
        <f t="shared" si="2"/>
        <v>-280</v>
      </c>
      <c r="N17" s="35">
        <f t="shared" si="3"/>
        <v>-0.38942976356050069</v>
      </c>
      <c r="O17" s="26"/>
      <c r="P17" s="5"/>
      <c r="Q17" s="37">
        <f t="shared" si="4"/>
        <v>719</v>
      </c>
      <c r="R17" s="37">
        <f t="shared" si="5"/>
        <v>439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37">
        <v>898</v>
      </c>
      <c r="F18" s="46">
        <f>E18/E24</f>
        <v>4.7387862796833775E-2</v>
      </c>
      <c r="G18" s="47">
        <f t="shared" si="0"/>
        <v>-155</v>
      </c>
      <c r="H18" s="73">
        <f t="shared" si="1"/>
        <v>-0.17260579064587972</v>
      </c>
      <c r="I18" s="77">
        <v>1501</v>
      </c>
      <c r="J18" s="74">
        <f>I18/I24</f>
        <v>4.4607566346696784E-2</v>
      </c>
      <c r="K18" s="37">
        <v>743</v>
      </c>
      <c r="L18" s="46">
        <f>K18/K24</f>
        <v>4.5636017443645968E-2</v>
      </c>
      <c r="M18" s="48">
        <f t="shared" si="2"/>
        <v>-758</v>
      </c>
      <c r="N18" s="35">
        <f t="shared" si="3"/>
        <v>-0.50499666888740835</v>
      </c>
      <c r="O18" s="26"/>
      <c r="P18" s="5"/>
      <c r="Q18" s="37">
        <f t="shared" si="4"/>
        <v>1501</v>
      </c>
      <c r="R18" s="37">
        <f t="shared" si="5"/>
        <v>743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147</v>
      </c>
      <c r="F19" s="46">
        <f>E19/E24</f>
        <v>7.7572559366754614E-3</v>
      </c>
      <c r="G19" s="47">
        <f t="shared" si="0"/>
        <v>-33</v>
      </c>
      <c r="H19" s="73">
        <f t="shared" si="1"/>
        <v>-0.22448979591836735</v>
      </c>
      <c r="I19" s="77">
        <v>294</v>
      </c>
      <c r="J19" s="74">
        <f>I19/I24</f>
        <v>8.7372581651757857E-3</v>
      </c>
      <c r="K19" s="37">
        <v>114</v>
      </c>
      <c r="L19" s="46">
        <f>K19/K24</f>
        <v>7.0020269025244152E-3</v>
      </c>
      <c r="M19" s="48">
        <f t="shared" si="2"/>
        <v>-180</v>
      </c>
      <c r="N19" s="35">
        <f t="shared" si="3"/>
        <v>-0.61224489795918369</v>
      </c>
      <c r="O19" s="26"/>
      <c r="P19" s="5"/>
      <c r="Q19" s="37">
        <f t="shared" si="4"/>
        <v>294</v>
      </c>
      <c r="R19" s="37">
        <f t="shared" si="5"/>
        <v>114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1896</v>
      </c>
      <c r="F20" s="46">
        <f>E20/E24</f>
        <v>0.10005277044854881</v>
      </c>
      <c r="G20" s="47">
        <f t="shared" si="0"/>
        <v>-85</v>
      </c>
      <c r="H20" s="73">
        <f t="shared" si="1"/>
        <v>-4.4831223628691984E-2</v>
      </c>
      <c r="I20" s="77">
        <v>2289</v>
      </c>
      <c r="J20" s="74">
        <f>I20/I24</f>
        <v>6.8025795714582907E-2</v>
      </c>
      <c r="K20" s="37">
        <v>1811</v>
      </c>
      <c r="L20" s="46">
        <f>K20/K24</f>
        <v>0.11123395368834837</v>
      </c>
      <c r="M20" s="48">
        <f t="shared" si="2"/>
        <v>-478</v>
      </c>
      <c r="N20" s="35">
        <f t="shared" si="3"/>
        <v>-0.20882481432940148</v>
      </c>
      <c r="O20" s="26"/>
      <c r="P20" s="5"/>
      <c r="Q20" s="37">
        <f t="shared" si="4"/>
        <v>2289</v>
      </c>
      <c r="R20" s="37">
        <f t="shared" si="5"/>
        <v>1811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51</v>
      </c>
      <c r="B21" s="34" t="s">
        <v>50</v>
      </c>
      <c r="C21" s="56">
        <v>14</v>
      </c>
      <c r="D21" s="45" t="s">
        <v>18</v>
      </c>
      <c r="E21" s="37">
        <v>2390</v>
      </c>
      <c r="F21" s="46">
        <f>E21/E24</f>
        <v>0.12612137203166227</v>
      </c>
      <c r="G21" s="47">
        <f t="shared" si="0"/>
        <v>-2037</v>
      </c>
      <c r="H21" s="73">
        <f t="shared" si="1"/>
        <v>-0.85230125523012557</v>
      </c>
      <c r="I21" s="77">
        <v>605</v>
      </c>
      <c r="J21" s="74">
        <f>I21/I24</f>
        <v>1.7979731938542007E-2</v>
      </c>
      <c r="K21" s="37">
        <v>353</v>
      </c>
      <c r="L21" s="46">
        <f>K21/K24</f>
        <v>2.1681714882378231E-2</v>
      </c>
      <c r="M21" s="48">
        <f t="shared" si="2"/>
        <v>-252</v>
      </c>
      <c r="N21" s="35">
        <f t="shared" si="3"/>
        <v>-0.41652892561983473</v>
      </c>
      <c r="O21" s="26"/>
      <c r="P21" s="5"/>
      <c r="Q21" s="37">
        <f t="shared" si="4"/>
        <v>605</v>
      </c>
      <c r="R21" s="37">
        <f t="shared" si="5"/>
        <v>353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37">
        <v>2893</v>
      </c>
      <c r="F22" s="46">
        <f>E22/E24</f>
        <v>0.15266490765171503</v>
      </c>
      <c r="G22" s="47">
        <f t="shared" si="0"/>
        <v>1601</v>
      </c>
      <c r="H22" s="73">
        <f t="shared" si="1"/>
        <v>0.55340477013480815</v>
      </c>
      <c r="I22" s="77">
        <v>7367</v>
      </c>
      <c r="J22" s="74">
        <f>I22/I24</f>
        <v>0.21893666973758508</v>
      </c>
      <c r="K22" s="37">
        <v>4494</v>
      </c>
      <c r="L22" s="46">
        <f>K22/K24</f>
        <v>0.27602727105214669</v>
      </c>
      <c r="M22" s="48">
        <f t="shared" si="2"/>
        <v>-2873</v>
      </c>
      <c r="N22" s="35">
        <f t="shared" si="3"/>
        <v>-0.38998235373964979</v>
      </c>
      <c r="O22" s="26"/>
      <c r="P22" s="5"/>
      <c r="Q22" s="37">
        <f t="shared" si="4"/>
        <v>7367</v>
      </c>
      <c r="R22" s="37">
        <f t="shared" si="5"/>
        <v>4494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C23" s="56">
        <v>16</v>
      </c>
      <c r="D23" s="49" t="s">
        <v>20</v>
      </c>
      <c r="E23" s="37">
        <v>1362</v>
      </c>
      <c r="F23" s="46">
        <f>E23/E24</f>
        <v>7.1873350923482848E-2</v>
      </c>
      <c r="G23" s="47">
        <f t="shared" si="0"/>
        <v>-179</v>
      </c>
      <c r="H23" s="73">
        <f t="shared" si="1"/>
        <v>-0.13142437591776798</v>
      </c>
      <c r="I23" s="76">
        <v>1935</v>
      </c>
      <c r="J23" s="74">
        <f>I23/I24</f>
        <v>5.7505423638146751E-2</v>
      </c>
      <c r="K23" s="37">
        <v>1183</v>
      </c>
      <c r="L23" s="46">
        <f>K23/K24</f>
        <v>7.2661384435845466E-2</v>
      </c>
      <c r="M23" s="48">
        <f t="shared" si="2"/>
        <v>-752</v>
      </c>
      <c r="N23" s="35">
        <f t="shared" si="3"/>
        <v>-0.38863049095607233</v>
      </c>
      <c r="O23" s="26"/>
      <c r="P23" s="5"/>
      <c r="Q23" s="37">
        <f t="shared" si="4"/>
        <v>1935</v>
      </c>
      <c r="R23" s="37">
        <f t="shared" si="5"/>
        <v>1183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18950</v>
      </c>
      <c r="F24" s="60">
        <f>E24/E24</f>
        <v>1</v>
      </c>
      <c r="G24" s="71">
        <f t="shared" ref="G24" si="6">K24-E24</f>
        <v>-2669</v>
      </c>
      <c r="H24" s="61">
        <f t="shared" ref="H24" si="7">G24/E24</f>
        <v>-0.140844327176781</v>
      </c>
      <c r="I24" s="62">
        <f>SUM(I8:I23)</f>
        <v>33649</v>
      </c>
      <c r="J24" s="60">
        <f>I24/I24</f>
        <v>1</v>
      </c>
      <c r="K24" s="59">
        <f>SUM(K8:K23)</f>
        <v>16281</v>
      </c>
      <c r="L24" s="60">
        <f>K24/K24</f>
        <v>1</v>
      </c>
      <c r="M24" s="62">
        <f t="shared" ref="M24" si="8">K24-I24</f>
        <v>-17368</v>
      </c>
      <c r="N24" s="72">
        <f t="shared" ref="N24" si="9">M24/I24</f>
        <v>-0.51615204017950012</v>
      </c>
      <c r="O24" s="27"/>
      <c r="P24" s="5"/>
      <c r="Q24" s="68">
        <f>SUM(Q8:Q23)</f>
        <v>33649</v>
      </c>
      <c r="R24" s="69">
        <f>SUM(R8:R23)</f>
        <v>16281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x14ac:dyDescent="0.2"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E30" s="26"/>
      <c r="AF30" s="26"/>
      <c r="AG30" s="26"/>
      <c r="AH30" s="26"/>
      <c r="AI30" s="26"/>
      <c r="AJ30" s="26"/>
    </row>
    <row r="31" spans="1:37" x14ac:dyDescent="0.2">
      <c r="AH31" s="1"/>
    </row>
    <row r="32" spans="1:37" x14ac:dyDescent="0.2">
      <c r="AH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36" spans="35:35" x14ac:dyDescent="0.2">
      <c r="AI36" s="2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2021-09-01T08:23:47Z</cp:lastPrinted>
  <dcterms:created xsi:type="dcterms:W3CDTF">2003-06-02T05:51:50Z</dcterms:created>
  <dcterms:modified xsi:type="dcterms:W3CDTF">2021-09-01T08:50:54Z</dcterms:modified>
</cp:coreProperties>
</file>